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480" windowHeight="1164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20" i="1"/>
  <c r="C36" s="1"/>
  <c r="C57"/>
  <c r="C65"/>
  <c r="C59"/>
  <c r="C56"/>
  <c r="C44"/>
  <c r="C43"/>
  <c r="C79"/>
  <c r="C78"/>
  <c r="C23"/>
  <c r="C6"/>
  <c r="C84" l="1"/>
  <c r="C81"/>
  <c r="C15"/>
  <c r="C46" l="1"/>
  <c r="C71" s="1"/>
</calcChain>
</file>

<file path=xl/sharedStrings.xml><?xml version="1.0" encoding="utf-8"?>
<sst xmlns="http://schemas.openxmlformats.org/spreadsheetml/2006/main" count="76" uniqueCount="53">
  <si>
    <t>Використано</t>
  </si>
  <si>
    <t>Сума,
грн.</t>
  </si>
  <si>
    <t>Предмет закупівлі</t>
  </si>
  <si>
    <t>Послуги охорони</t>
  </si>
  <si>
    <t>Всього</t>
  </si>
  <si>
    <t>Витрати на виплату заробітної плати</t>
  </si>
  <si>
    <t>Нараховано єдиний внесок на заробітну плату</t>
  </si>
  <si>
    <t>Водопостачання та водовідведення</t>
  </si>
  <si>
    <t>Електроенергiя</t>
  </si>
  <si>
    <t>Теплоенергiя</t>
  </si>
  <si>
    <t xml:space="preserve">Комунальні витрати </t>
  </si>
  <si>
    <t>в т.ч.:</t>
  </si>
  <si>
    <t>Послуги телефонного зв'язку</t>
  </si>
  <si>
    <t>Інші джерела власних надходжень</t>
  </si>
  <si>
    <t>Надійшло коштів</t>
  </si>
  <si>
    <t>Оплачено коштів:</t>
  </si>
  <si>
    <t>Залишок коштів:</t>
  </si>
  <si>
    <t>Спеціальний фонд</t>
  </si>
  <si>
    <t>Надійшло коштів разом:</t>
  </si>
  <si>
    <t>на харчування дітей</t>
  </si>
  <si>
    <t>від надання платних послуг</t>
  </si>
  <si>
    <t>від  оренди</t>
  </si>
  <si>
    <t>Телекомунікаційні послуги</t>
  </si>
  <si>
    <t>Загальний фонд  (Державний бюджет)</t>
  </si>
  <si>
    <t>Загальний фонд ( Міський бюджет)</t>
  </si>
  <si>
    <t>Вивіз сміття</t>
  </si>
  <si>
    <t>Послуги з поточного ремонту калалізаціної мережі</t>
  </si>
  <si>
    <t>Дератизація та дезинсекція</t>
  </si>
  <si>
    <t>видатки на відрядження</t>
  </si>
  <si>
    <t>податки та пеня</t>
  </si>
  <si>
    <t>теплоенергія</t>
  </si>
  <si>
    <t>водопостачання та водовідведення</t>
  </si>
  <si>
    <t>електроенергія</t>
  </si>
  <si>
    <t>послуги телекомун.</t>
  </si>
  <si>
    <t>вивіз сміття</t>
  </si>
  <si>
    <t>Головний бухгалтер                   О.Р.Душнєва</t>
  </si>
  <si>
    <t>активна електроенергія, перетікання реактивної енергії</t>
  </si>
  <si>
    <t>послуги по охороні приміщення</t>
  </si>
  <si>
    <t>телеком.п-ги</t>
  </si>
  <si>
    <t>абонентська плата за авторський супровід</t>
  </si>
  <si>
    <t>оренда контейнерів</t>
  </si>
  <si>
    <t>від реалізації</t>
  </si>
  <si>
    <t>Інформація про  використання коштів
за період з 01.10.2019р. по 31.10.2019р.</t>
  </si>
  <si>
    <t>Інформація про надходження та використання коштів
за період з 01.10.2019 р.по 31.10.2019р.</t>
  </si>
  <si>
    <t>Інформація про  використання коштів
за період з 01.10.2019 по 31.10.2019</t>
  </si>
  <si>
    <t>Інформація про використання коштів
за період з 01.10.2019р. по 31.10.2019р.</t>
  </si>
  <si>
    <t>БФП У каб.інформатики</t>
  </si>
  <si>
    <t>послуги харчування у жовтня 2019р.</t>
  </si>
  <si>
    <t>послуги дератизації</t>
  </si>
  <si>
    <t>поточний монтаж мережі по охороні ( тривожної кнопки)</t>
  </si>
  <si>
    <t>плінтуса</t>
  </si>
  <si>
    <t>медикаменти</t>
  </si>
  <si>
    <t>Залишок на початок місяця: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</si>
</sst>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5" fillId="0" borderId="2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2" fontId="0" fillId="0" borderId="0" xfId="0" applyNumberFormat="1"/>
    <xf numFmtId="0" fontId="5" fillId="0" borderId="2" xfId="0" applyFont="1" applyFill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94"/>
  <sheetViews>
    <sheetView showGridLines="0" tabSelected="1" topLeftCell="A77" zoomScaleNormal="100" workbookViewId="0">
      <selection activeCell="A3" sqref="A3:XFD4"/>
    </sheetView>
  </sheetViews>
  <sheetFormatPr defaultRowHeight="15"/>
  <cols>
    <col min="1" max="1" width="1.42578125" customWidth="1"/>
    <col min="2" max="2" width="71.5703125" customWidth="1"/>
    <col min="3" max="3" width="14.28515625" customWidth="1"/>
    <col min="4" max="4" width="11.5703125" bestFit="1" customWidth="1"/>
    <col min="5" max="5" width="8.85546875" customWidth="1"/>
    <col min="6" max="6" width="9.140625" customWidth="1"/>
  </cols>
  <sheetData>
    <row r="1" spans="2:3" ht="42.75" customHeight="1">
      <c r="B1" s="18" t="s">
        <v>42</v>
      </c>
      <c r="C1" s="18"/>
    </row>
    <row r="2" spans="2:3" ht="21" customHeight="1">
      <c r="B2" s="19" t="s">
        <v>13</v>
      </c>
      <c r="C2" s="19"/>
    </row>
    <row r="3" spans="2:3" ht="38.25" customHeight="1">
      <c r="B3" s="21" t="s">
        <v>0</v>
      </c>
      <c r="C3" s="21"/>
    </row>
    <row r="4" spans="2:3" ht="38.25" customHeight="1">
      <c r="B4" s="12" t="s">
        <v>2</v>
      </c>
      <c r="C4" s="12" t="s">
        <v>1</v>
      </c>
    </row>
    <row r="5" spans="2:3" ht="24.75" customHeight="1">
      <c r="B5" s="5" t="s">
        <v>14</v>
      </c>
      <c r="C5" s="3">
        <v>4288</v>
      </c>
    </row>
    <row r="6" spans="2:3" ht="18.75" customHeight="1">
      <c r="B6" s="7" t="s">
        <v>15</v>
      </c>
      <c r="C6" s="10">
        <f>C7</f>
        <v>4410</v>
      </c>
    </row>
    <row r="7" spans="2:3" ht="18.75">
      <c r="B7" s="5" t="s">
        <v>3</v>
      </c>
      <c r="C7" s="3">
        <v>4410</v>
      </c>
    </row>
    <row r="8" spans="2:3" ht="18.75">
      <c r="B8" s="6" t="s">
        <v>16</v>
      </c>
      <c r="C8" s="4">
        <v>30527.91</v>
      </c>
    </row>
    <row r="9" spans="2:3" ht="22.5" customHeight="1">
      <c r="C9" s="1"/>
    </row>
    <row r="10" spans="2:3" ht="34.5" customHeight="1">
      <c r="B10" s="18" t="s">
        <v>43</v>
      </c>
      <c r="C10" s="18"/>
    </row>
    <row r="11" spans="2:3" ht="28.5" customHeight="1">
      <c r="B11" s="19" t="s">
        <v>17</v>
      </c>
      <c r="C11" s="19"/>
    </row>
    <row r="12" spans="2:3" ht="33" customHeight="1">
      <c r="B12" s="21" t="s">
        <v>0</v>
      </c>
      <c r="C12" s="21"/>
    </row>
    <row r="13" spans="2:3" ht="37.5" customHeight="1">
      <c r="B13" s="12" t="s">
        <v>2</v>
      </c>
      <c r="C13" s="12" t="s">
        <v>1</v>
      </c>
    </row>
    <row r="14" spans="2:3" ht="19.5" customHeight="1">
      <c r="B14" s="13" t="s">
        <v>52</v>
      </c>
      <c r="C14" s="12">
        <v>51002.99</v>
      </c>
    </row>
    <row r="15" spans="2:3" ht="23.25" customHeight="1">
      <c r="B15" s="13" t="s">
        <v>18</v>
      </c>
      <c r="C15" s="12">
        <f>C16+C17+C18+C19</f>
        <v>72946.990000000005</v>
      </c>
    </row>
    <row r="16" spans="2:3" ht="21" customHeight="1">
      <c r="B16" s="14" t="s">
        <v>20</v>
      </c>
      <c r="C16" s="15">
        <v>69594</v>
      </c>
    </row>
    <row r="17" spans="2:3" ht="16.5" customHeight="1">
      <c r="B17" s="14" t="s">
        <v>19</v>
      </c>
      <c r="C17" s="15">
        <v>0</v>
      </c>
    </row>
    <row r="18" spans="2:3" ht="20.25" customHeight="1">
      <c r="B18" s="14" t="s">
        <v>21</v>
      </c>
      <c r="C18" s="15">
        <v>3352.99</v>
      </c>
    </row>
    <row r="19" spans="2:3" ht="20.25" customHeight="1">
      <c r="B19" s="14" t="s">
        <v>41</v>
      </c>
      <c r="C19" s="15">
        <v>0</v>
      </c>
    </row>
    <row r="20" spans="2:3" ht="16.5" customHeight="1">
      <c r="B20" s="5" t="s">
        <v>5</v>
      </c>
      <c r="C20" s="3">
        <f>511.8+307.17+6660.16+26640.25</f>
        <v>34119.379999999997</v>
      </c>
    </row>
    <row r="21" spans="2:3" ht="17.25" customHeight="1">
      <c r="B21" s="5" t="s">
        <v>6</v>
      </c>
      <c r="C21" s="3">
        <v>7075.51</v>
      </c>
    </row>
    <row r="22" spans="2:3" ht="17.25" customHeight="1">
      <c r="B22" s="5"/>
      <c r="C22" s="3"/>
    </row>
    <row r="23" spans="2:3" ht="18.75">
      <c r="B23" s="7" t="s">
        <v>10</v>
      </c>
      <c r="C23" s="10">
        <f>SUM(C25:C32)</f>
        <v>341.8</v>
      </c>
    </row>
    <row r="24" spans="2:3" ht="18.75">
      <c r="B24" s="5" t="s">
        <v>11</v>
      </c>
      <c r="C24" s="3"/>
    </row>
    <row r="25" spans="2:3" ht="19.5" hidden="1" customHeight="1">
      <c r="B25" s="5" t="s">
        <v>7</v>
      </c>
      <c r="C25" s="3"/>
    </row>
    <row r="26" spans="2:3" ht="18.75" hidden="1">
      <c r="B26" s="5" t="s">
        <v>8</v>
      </c>
      <c r="C26" s="3"/>
    </row>
    <row r="27" spans="2:3" ht="18.75" hidden="1" customHeight="1">
      <c r="B27" s="5" t="s">
        <v>9</v>
      </c>
      <c r="C27" s="3"/>
    </row>
    <row r="28" spans="2:3" ht="18.75" hidden="1">
      <c r="B28" s="5" t="s">
        <v>22</v>
      </c>
      <c r="C28" s="3"/>
    </row>
    <row r="29" spans="2:3" ht="18.75">
      <c r="B29" s="5" t="s">
        <v>30</v>
      </c>
      <c r="C29" s="3">
        <v>0</v>
      </c>
    </row>
    <row r="30" spans="2:3" ht="18.75">
      <c r="B30" s="5" t="s">
        <v>31</v>
      </c>
      <c r="C30" s="3">
        <v>0</v>
      </c>
    </row>
    <row r="31" spans="2:3" ht="18.75">
      <c r="B31" s="5" t="s">
        <v>32</v>
      </c>
      <c r="C31" s="3">
        <v>0</v>
      </c>
    </row>
    <row r="32" spans="2:3" ht="18.75">
      <c r="B32" s="5" t="s">
        <v>38</v>
      </c>
      <c r="C32" s="3">
        <v>341.8</v>
      </c>
    </row>
    <row r="33" spans="2:3" ht="18.75">
      <c r="B33" s="5" t="s">
        <v>28</v>
      </c>
      <c r="C33" s="3">
        <v>225.6</v>
      </c>
    </row>
    <row r="34" spans="2:3" ht="18.75">
      <c r="B34" s="5" t="s">
        <v>39</v>
      </c>
      <c r="C34" s="3">
        <v>945</v>
      </c>
    </row>
    <row r="35" spans="2:3" ht="18.75">
      <c r="B35" s="5" t="s">
        <v>29</v>
      </c>
      <c r="C35" s="3">
        <v>0.04</v>
      </c>
    </row>
    <row r="36" spans="2:3" ht="18.75">
      <c r="B36" s="6" t="s">
        <v>4</v>
      </c>
      <c r="C36" s="10">
        <f>C20+C21+C33+C34+C23+C35</f>
        <v>42707.33</v>
      </c>
    </row>
    <row r="37" spans="2:3" ht="19.5" customHeight="1">
      <c r="C37" s="8"/>
    </row>
    <row r="38" spans="2:3" ht="12.75" hidden="1" customHeight="1"/>
    <row r="39" spans="2:3" ht="42" customHeight="1">
      <c r="B39" s="18" t="s">
        <v>45</v>
      </c>
      <c r="C39" s="18"/>
    </row>
    <row r="40" spans="2:3" ht="27.75" customHeight="1">
      <c r="B40" s="19" t="s">
        <v>24</v>
      </c>
      <c r="C40" s="19"/>
    </row>
    <row r="41" spans="2:3" ht="31.5" customHeight="1">
      <c r="B41" s="21" t="s">
        <v>0</v>
      </c>
      <c r="C41" s="21"/>
    </row>
    <row r="42" spans="2:3" ht="23.25" customHeight="1">
      <c r="B42" s="12" t="s">
        <v>2</v>
      </c>
      <c r="C42" s="12" t="s">
        <v>1</v>
      </c>
    </row>
    <row r="43" spans="2:3" ht="21.75" customHeight="1">
      <c r="B43" s="5" t="s">
        <v>5</v>
      </c>
      <c r="C43" s="11">
        <f>34101.5+310951.51</f>
        <v>345053.01</v>
      </c>
    </row>
    <row r="44" spans="2:3" ht="28.5" customHeight="1">
      <c r="B44" s="5" t="s">
        <v>6</v>
      </c>
      <c r="C44" s="9">
        <f>7502.33+24520.93</f>
        <v>32023.260000000002</v>
      </c>
    </row>
    <row r="45" spans="2:3" ht="12" customHeight="1">
      <c r="B45" s="5"/>
      <c r="C45" s="2"/>
    </row>
    <row r="46" spans="2:3" ht="18.75">
      <c r="B46" s="7" t="s">
        <v>10</v>
      </c>
      <c r="C46" s="16">
        <f>SUM(C48:C53)</f>
        <v>0</v>
      </c>
    </row>
    <row r="47" spans="2:3" ht="16.5" customHeight="1">
      <c r="B47" s="5" t="s">
        <v>11</v>
      </c>
      <c r="C47" s="2"/>
    </row>
    <row r="48" spans="2:3" ht="18.75" hidden="1">
      <c r="B48" s="5" t="s">
        <v>7</v>
      </c>
      <c r="C48" s="9">
        <v>0</v>
      </c>
    </row>
    <row r="49" spans="2:3" ht="18.75" hidden="1">
      <c r="B49" s="5" t="s">
        <v>8</v>
      </c>
      <c r="C49" s="11">
        <v>0</v>
      </c>
    </row>
    <row r="50" spans="2:3" ht="18.75" hidden="1">
      <c r="B50" s="5" t="s">
        <v>9</v>
      </c>
      <c r="C50" s="11">
        <v>0</v>
      </c>
    </row>
    <row r="51" spans="2:3" ht="18.75" hidden="1">
      <c r="B51" s="5" t="s">
        <v>25</v>
      </c>
      <c r="C51" s="9">
        <v>0</v>
      </c>
    </row>
    <row r="52" spans="2:3" ht="18.75" hidden="1">
      <c r="B52" s="5" t="s">
        <v>27</v>
      </c>
      <c r="C52" s="11">
        <v>0</v>
      </c>
    </row>
    <row r="53" spans="2:3" ht="18.75" hidden="1">
      <c r="B53" s="5" t="s">
        <v>12</v>
      </c>
      <c r="C53" s="11">
        <v>0</v>
      </c>
    </row>
    <row r="54" spans="2:3" ht="18.75" hidden="1">
      <c r="B54" s="5" t="s">
        <v>26</v>
      </c>
      <c r="C54" s="2">
        <v>0</v>
      </c>
    </row>
    <row r="55" spans="2:3" ht="18.75">
      <c r="B55" s="5" t="s">
        <v>30</v>
      </c>
      <c r="C55" s="2">
        <v>0</v>
      </c>
    </row>
    <row r="56" spans="2:3" ht="18.75">
      <c r="B56" s="5" t="s">
        <v>31</v>
      </c>
      <c r="C56" s="3">
        <f>1314.98+1694.22</f>
        <v>3009.2</v>
      </c>
    </row>
    <row r="57" spans="2:3" ht="19.5" customHeight="1">
      <c r="B57" s="5" t="s">
        <v>36</v>
      </c>
      <c r="C57" s="3">
        <f>6113.03+8319.98+381.42</f>
        <v>14814.429999999998</v>
      </c>
    </row>
    <row r="58" spans="2:3" ht="18.75">
      <c r="B58" s="5" t="s">
        <v>33</v>
      </c>
      <c r="C58" s="3">
        <v>200</v>
      </c>
    </row>
    <row r="59" spans="2:3" ht="18.75">
      <c r="B59" s="5" t="s">
        <v>34</v>
      </c>
      <c r="C59" s="3">
        <f>774.99</f>
        <v>774.99</v>
      </c>
    </row>
    <row r="60" spans="2:3" ht="18.75">
      <c r="B60" s="5" t="s">
        <v>40</v>
      </c>
      <c r="C60" s="3">
        <v>110</v>
      </c>
    </row>
    <row r="61" spans="2:3" ht="18.75">
      <c r="B61" s="5" t="s">
        <v>46</v>
      </c>
      <c r="C61" s="3">
        <v>5779.8</v>
      </c>
    </row>
    <row r="62" spans="2:3" ht="18.75">
      <c r="B62" s="5" t="s">
        <v>47</v>
      </c>
      <c r="C62" s="3">
        <v>29846.46</v>
      </c>
    </row>
    <row r="63" spans="2:3" ht="18.75">
      <c r="B63" s="5" t="s">
        <v>48</v>
      </c>
      <c r="C63" s="3">
        <v>330</v>
      </c>
    </row>
    <row r="64" spans="2:3" ht="18.75">
      <c r="B64" s="5" t="s">
        <v>49</v>
      </c>
      <c r="C64" s="3">
        <v>5043.3999999999996</v>
      </c>
    </row>
    <row r="65" spans="2:4" ht="18.75">
      <c r="B65" s="5" t="s">
        <v>37</v>
      </c>
      <c r="C65" s="3">
        <f>500+622.5</f>
        <v>1122.5</v>
      </c>
    </row>
    <row r="66" spans="2:4" ht="18.75">
      <c r="B66" s="5" t="s">
        <v>50</v>
      </c>
      <c r="C66" s="3">
        <v>2538</v>
      </c>
    </row>
    <row r="67" spans="2:4" ht="18.75">
      <c r="B67" s="5" t="s">
        <v>51</v>
      </c>
      <c r="C67" s="3">
        <v>1100</v>
      </c>
    </row>
    <row r="68" spans="2:4" ht="18.75" hidden="1">
      <c r="B68" s="5"/>
      <c r="C68" s="3"/>
    </row>
    <row r="69" spans="2:4" ht="18.75" hidden="1">
      <c r="B69" s="5"/>
      <c r="C69" s="3"/>
    </row>
    <row r="70" spans="2:4" ht="18.75" hidden="1">
      <c r="B70" s="5"/>
      <c r="C70" s="3"/>
    </row>
    <row r="71" spans="2:4" ht="18.75">
      <c r="B71" s="7" t="s">
        <v>4</v>
      </c>
      <c r="C71" s="10">
        <f>SUM(C43:C46,C54:C70)</f>
        <v>441745.05000000005</v>
      </c>
      <c r="D71" s="8"/>
    </row>
    <row r="72" spans="2:4" ht="9" customHeight="1"/>
    <row r="73" spans="2:4" ht="33.75" customHeight="1">
      <c r="B73" s="18" t="s">
        <v>44</v>
      </c>
      <c r="C73" s="18"/>
    </row>
    <row r="74" spans="2:4" ht="19.5" customHeight="1">
      <c r="B74" s="20" t="s">
        <v>23</v>
      </c>
      <c r="C74" s="20"/>
    </row>
    <row r="75" spans="2:4" ht="18.75">
      <c r="B75" s="21" t="s">
        <v>0</v>
      </c>
      <c r="C75" s="21"/>
    </row>
    <row r="76" spans="2:4" ht="33.75" customHeight="1">
      <c r="B76" s="12" t="s">
        <v>2</v>
      </c>
      <c r="C76" s="12" t="s">
        <v>1</v>
      </c>
    </row>
    <row r="78" spans="2:4" ht="21.75" customHeight="1">
      <c r="B78" s="5" t="s">
        <v>5</v>
      </c>
      <c r="C78" s="3">
        <f>414959.5+109829.9</f>
        <v>524789.4</v>
      </c>
    </row>
    <row r="79" spans="2:4" ht="26.25" customHeight="1">
      <c r="B79" s="5" t="s">
        <v>6</v>
      </c>
      <c r="C79" s="3">
        <f>91291.09+62589.55</f>
        <v>153880.64000000001</v>
      </c>
    </row>
    <row r="80" spans="2:4" ht="18.75">
      <c r="B80" s="5"/>
      <c r="C80" s="2"/>
    </row>
    <row r="81" spans="2:5" ht="18.75">
      <c r="B81" s="7" t="s">
        <v>4</v>
      </c>
      <c r="C81" s="10">
        <f>SUM(C78:C79)</f>
        <v>678670.04</v>
      </c>
      <c r="E81" s="8"/>
    </row>
    <row r="82" spans="2:5" ht="7.5" customHeight="1"/>
    <row r="83" spans="2:5" ht="0.75" hidden="1" customHeight="1">
      <c r="B83" s="17"/>
    </row>
    <row r="84" spans="2:5" ht="27" hidden="1" customHeight="1">
      <c r="B84" s="7" t="s">
        <v>4</v>
      </c>
      <c r="C84" s="10" t="e">
        <f>SUM(#REF!)</f>
        <v>#REF!</v>
      </c>
    </row>
    <row r="85" spans="2:5" ht="25.5" customHeight="1">
      <c r="B85" s="17" t="s">
        <v>35</v>
      </c>
    </row>
    <row r="86" spans="2:5" ht="18.75">
      <c r="B86" s="17"/>
    </row>
    <row r="94" spans="2:5" ht="18.75" customHeight="1"/>
  </sheetData>
  <mergeCells count="12">
    <mergeCell ref="B75:C75"/>
    <mergeCell ref="B1:C1"/>
    <mergeCell ref="B2:C2"/>
    <mergeCell ref="B3:C3"/>
    <mergeCell ref="B41:C41"/>
    <mergeCell ref="B73:C73"/>
    <mergeCell ref="B12:C12"/>
    <mergeCell ref="B10:C10"/>
    <mergeCell ref="B11:C11"/>
    <mergeCell ref="B39:C39"/>
    <mergeCell ref="B40:C40"/>
    <mergeCell ref="B74:C74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marina2</dc:creator>
  <cp:lastModifiedBy>Admin</cp:lastModifiedBy>
  <cp:lastPrinted>2019-11-09T22:06:21Z</cp:lastPrinted>
  <dcterms:created xsi:type="dcterms:W3CDTF">2017-05-11T08:05:52Z</dcterms:created>
  <dcterms:modified xsi:type="dcterms:W3CDTF">2019-11-09T22:06:40Z</dcterms:modified>
</cp:coreProperties>
</file>